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0095" tabRatio="592" activeTab="0"/>
  </bookViews>
  <sheets>
    <sheet name="Consolidad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<sst xmlns="http://schemas.openxmlformats.org/spreadsheetml/2006/main" count="241" uniqueCount="58">
  <si>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</si>
  <si>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</si>
  <si>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</si>
  <si>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</si>
  <si>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</si>
  <si>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</si>
  <si>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</si>
  <si>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</si>
  <si>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</si>
  <si>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</si>
  <si>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</si>
  <si>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</si>
  <si>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</si>
  <si>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</si>
  <si>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</si>
  <si>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</si>
  <si>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</si>
  <si>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</si>
  <si>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</si>
  <si>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</si>
  <si>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</si>
  <si>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</si>
  <si>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</si>
  <si>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Ultrassonografia</t>
  </si>
  <si>
    <t>Ressonância Magnética</t>
  </si>
  <si>
    <t>CLÍNICA MÉDICA</t>
  </si>
  <si>
    <t>CLÍNICA OBSTÉTRICA</t>
  </si>
  <si>
    <t>Diagnóstico em Cardiologia (Ecocardiograma)</t>
  </si>
  <si>
    <t>Procedimentos Invasivos Ambulatoriais</t>
  </si>
  <si>
    <t>Procedimento Ambulatorial (SIA-SUS)*</t>
  </si>
  <si>
    <t>Atendimento Hospitalar (SIH-SUS)*</t>
  </si>
  <si>
    <t>Consulta Ambulatorial (SIA-SUS)*</t>
  </si>
  <si>
    <t>Procedimentos Cirúrgicos</t>
  </si>
  <si>
    <t>CPRE</t>
  </si>
  <si>
    <t>Exames Endoscópicos (End. + Colon.)</t>
  </si>
  <si>
    <t>Eletroencefalograma*</t>
  </si>
  <si>
    <t>Mamografia*</t>
  </si>
  <si>
    <t>Outros Procedimentos</t>
  </si>
  <si>
    <t>Geral, Urologia, Ortopedia, Proctologia, Ginecologia</t>
  </si>
  <si>
    <t>Cirurgias Ortopédicas e outras cirurgias</t>
  </si>
  <si>
    <t>Taxa de Cesárea*</t>
  </si>
  <si>
    <t>Raio X Contrastado*</t>
  </si>
  <si>
    <t>SADT Externo</t>
  </si>
  <si>
    <t>Realizado</t>
  </si>
  <si>
    <t>Ind. de Int. Subst.</t>
  </si>
  <si>
    <t>Agosto</t>
  </si>
  <si>
    <t>Setembro</t>
  </si>
  <si>
    <t>Outubro</t>
  </si>
  <si>
    <t>Novembro</t>
  </si>
  <si>
    <t>Dezembro</t>
  </si>
  <si>
    <t>Faturamento*</t>
  </si>
  <si>
    <r>
      <rPr>
        <i/>
        <sz val="12"/>
        <rFont val="Calibri"/>
        <family val="2"/>
      </rPr>
      <t xml:space="preserve">* </t>
    </r>
    <r>
      <rPr>
        <i/>
        <sz val="11"/>
        <rFont val="Calibri"/>
        <family val="2"/>
      </rPr>
      <t>No momento estes procedimentos não estão sendo realizados (conforme alinhamento com o contratante-SMS).</t>
    </r>
  </si>
  <si>
    <t>Fonte: Prestação de Contas Mensal - Dados Assistenciais (enviada todo dia 10 para o contratante, Secretaria Municipal de Saúde de Uberlândia - SMS)</t>
  </si>
  <si>
    <t>Acompanhamento Contrato de Gestão 366/2017</t>
  </si>
  <si>
    <t>Contratado
mensal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</si>
  <si>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Máximo de 40%</t>
    </r>
  </si>
  <si>
    <t>Contratado x Realizado Ano 2020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</si>
  <si>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A competência de Faturamento é diferente das demais produções, ou seja, serão inseridos os dados do mês anterior ao mês de referência.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</si>
</sst>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  <numFmt numFmtId="185" formatCode="0.0000%"/>
    <numFmt numFmtId="186" formatCode="_-* #,##0.0_-;\-* #,##0.0_-;_-* &quot;-&quot;_-;_-@_-"/>
    <numFmt numFmtId="187" formatCode="0.000000000"/>
    <numFmt numFmtId="188" formatCode="0.0000000000"/>
    <numFmt numFmtId="189" formatCode="0.00000000"/>
    <numFmt numFmtId="190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3" fontId="0" fillId="0" borderId="11" xfId="50" applyNumberFormat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50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34" borderId="21" xfId="0" applyFont="1" applyFill="1" applyBorder="1" applyAlignment="1">
      <alignment wrapText="1"/>
    </xf>
    <xf numFmtId="0" fontId="22" fillId="34" borderId="17" xfId="0" applyFont="1" applyFill="1" applyBorder="1" applyAlignment="1">
      <alignment wrapText="1"/>
    </xf>
    <xf numFmtId="0" fontId="22" fillId="34" borderId="24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2" fillId="36" borderId="17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4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1</xdr:row>
      <xdr:rowOff>85725</xdr:rowOff>
    </xdr:from>
    <xdr:to>
      <xdr:col>14</xdr:col>
      <xdr:colOff>714375</xdr:colOff>
      <xdr:row>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095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3</xdr:col>
      <xdr:colOff>200025</xdr:colOff>
      <xdr:row>3</xdr:row>
      <xdr:rowOff>209550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0"/>
          <a:ext cx="429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99"/>
  <sheetViews>
    <sheetView showGridLines="0" tabSelected="1" zoomScale="80" zoomScaleNormal="80" zoomScaleSheetLayoutView="100" zoomScalePageLayoutView="0" workbookViewId="0" topLeftCell="A1">
      <selection activeCell="I87" sqref="I87:I95"/>
    </sheetView>
  </sheetViews>
  <sheetFormatPr defaultColWidth="9.140625" defaultRowHeight="15"/>
  <cols>
    <col min="1" max="1" width="1.7109375" style="19" customWidth="1"/>
    <col min="2" max="2" width="49.7109375" style="13" customWidth="1"/>
    <col min="3" max="3" width="12.7109375" style="2" customWidth="1"/>
    <col min="4" max="15" width="12.7109375" style="4" customWidth="1"/>
    <col min="16" max="16" width="1.7109375" style="0" customWidth="1"/>
  </cols>
  <sheetData>
    <row r="1" spans="2:3" s="19" customFormat="1" ht="9.75" customHeight="1">
      <c r="B1" s="13"/>
      <c r="C1" s="3"/>
    </row>
    <row r="2" spans="2:15" ht="18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3:15" ht="18" customHeight="1">
      <c r="C3" s="73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/>
    </row>
    <row r="4" spans="3:15" ht="18" customHeight="1">
      <c r="C4" s="73" t="s">
        <v>56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61"/>
    </row>
    <row r="5" spans="2:15" ht="12" customHeight="1" thickBot="1">
      <c r="B5" s="45"/>
      <c r="C5" s="46"/>
      <c r="D5" s="46"/>
      <c r="E5" s="46"/>
      <c r="F5" s="47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 thickBot="1">
      <c r="B6" s="54"/>
      <c r="C6" s="74" t="s">
        <v>54</v>
      </c>
      <c r="D6" s="70" t="s">
        <v>43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2:15" s="6" customFormat="1" ht="18" customHeight="1" thickBot="1">
      <c r="B7" s="29" t="s">
        <v>25</v>
      </c>
      <c r="C7" s="75"/>
      <c r="D7" s="41" t="s">
        <v>0</v>
      </c>
      <c r="E7" s="41" t="s">
        <v>3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10</v>
      </c>
      <c r="K7" s="41" t="s">
        <v>45</v>
      </c>
      <c r="L7" s="41" t="s">
        <v>46</v>
      </c>
      <c r="M7" s="41" t="s">
        <v>47</v>
      </c>
      <c r="N7" s="41" t="s">
        <v>48</v>
      </c>
      <c r="O7" s="42" t="s">
        <v>49</v>
      </c>
    </row>
    <row r="8" spans="2:15" ht="18" customHeight="1">
      <c r="B8" s="30" t="s">
        <v>11</v>
      </c>
      <c r="C8" s="20">
        <v>75</v>
      </c>
      <c r="D8" s="1">
        <v>69.4</v>
      </c>
      <c r="E8" s="38">
        <v>66.34482758620689</v>
      </c>
      <c r="F8" s="38">
        <v>67.03225806451613</v>
      </c>
      <c r="G8" s="38">
        <v>60.766666666666666</v>
      </c>
      <c r="H8" s="38">
        <v>66.83870967741936</v>
      </c>
      <c r="I8" s="38">
        <v>68.1</v>
      </c>
      <c r="J8" s="38"/>
      <c r="K8" s="38"/>
      <c r="L8" s="38"/>
      <c r="M8" s="38"/>
      <c r="N8" s="38"/>
      <c r="O8" s="38"/>
    </row>
    <row r="9" spans="2:15" ht="18" customHeight="1">
      <c r="B9" s="31" t="s">
        <v>12</v>
      </c>
      <c r="C9" s="20">
        <v>169</v>
      </c>
      <c r="D9" s="1">
        <v>131</v>
      </c>
      <c r="E9" s="1">
        <v>93</v>
      </c>
      <c r="F9" s="1">
        <v>147</v>
      </c>
      <c r="G9" s="1">
        <v>133</v>
      </c>
      <c r="H9" s="1">
        <v>139</v>
      </c>
      <c r="I9" s="1">
        <v>143</v>
      </c>
      <c r="J9" s="1"/>
      <c r="K9" s="1"/>
      <c r="L9" s="1"/>
      <c r="M9" s="1"/>
      <c r="N9" s="1"/>
      <c r="O9" s="1"/>
    </row>
    <row r="10" spans="2:15" ht="18" customHeight="1">
      <c r="B10" s="32" t="s">
        <v>13</v>
      </c>
      <c r="C10" s="20">
        <v>10</v>
      </c>
      <c r="D10" s="1">
        <v>15.4</v>
      </c>
      <c r="E10" s="38">
        <v>19.806451612903224</v>
      </c>
      <c r="F10" s="38">
        <v>12.931972789115646</v>
      </c>
      <c r="G10" s="38">
        <v>12.338345864661655</v>
      </c>
      <c r="H10" s="38">
        <v>13.690647482014388</v>
      </c>
      <c r="I10" s="38">
        <v>12.741258741258742</v>
      </c>
      <c r="J10" s="38"/>
      <c r="K10" s="38"/>
      <c r="L10" s="38"/>
      <c r="M10" s="38"/>
      <c r="N10" s="38"/>
      <c r="O10" s="38"/>
    </row>
    <row r="11" spans="2:15" ht="18" customHeight="1">
      <c r="B11" s="32" t="s">
        <v>14</v>
      </c>
      <c r="C11" s="21">
        <v>0.9</v>
      </c>
      <c r="D11" s="27">
        <v>0.939</v>
      </c>
      <c r="E11" s="27">
        <v>0.9573804573804574</v>
      </c>
      <c r="F11" s="27">
        <v>0.9148219441770934</v>
      </c>
      <c r="G11" s="27">
        <v>0.90016456390565</v>
      </c>
      <c r="H11" s="27">
        <v>0.9184362934362934</v>
      </c>
      <c r="I11" s="27">
        <v>0.8918257464512971</v>
      </c>
      <c r="J11" s="27"/>
      <c r="K11" s="27"/>
      <c r="L11" s="27"/>
      <c r="M11" s="27"/>
      <c r="N11" s="27"/>
      <c r="O11" s="27"/>
    </row>
    <row r="12" spans="2:15" ht="18" customHeight="1">
      <c r="B12" s="32" t="s">
        <v>15</v>
      </c>
      <c r="C12" s="20">
        <v>3.2</v>
      </c>
      <c r="D12" s="1">
        <v>1.9</v>
      </c>
      <c r="E12" s="38">
        <v>1.4017671517671517</v>
      </c>
      <c r="F12" s="38">
        <v>2.192974013474495</v>
      </c>
      <c r="G12" s="38">
        <v>2.188699945145365</v>
      </c>
      <c r="H12" s="38">
        <v>2.0796332046332044</v>
      </c>
      <c r="I12" s="38">
        <v>2.0998531571218795</v>
      </c>
      <c r="J12" s="38"/>
      <c r="K12" s="38"/>
      <c r="L12" s="38"/>
      <c r="M12" s="38"/>
      <c r="N12" s="38"/>
      <c r="O12" s="38"/>
    </row>
    <row r="13" spans="2:15" ht="18" customHeight="1" thickBot="1">
      <c r="B13" s="33" t="s">
        <v>44</v>
      </c>
      <c r="C13" s="22">
        <v>0.9</v>
      </c>
      <c r="D13" s="8">
        <v>1</v>
      </c>
      <c r="E13" s="62">
        <v>0.8817204301075262</v>
      </c>
      <c r="F13" s="62">
        <v>1.2040816326530606</v>
      </c>
      <c r="G13" s="62">
        <v>1.368421052631579</v>
      </c>
      <c r="H13" s="62">
        <v>1.2158273381294968</v>
      </c>
      <c r="I13" s="62">
        <v>1.5454545454545459</v>
      </c>
      <c r="J13" s="62"/>
      <c r="K13" s="62"/>
      <c r="L13" s="62"/>
      <c r="M13" s="62"/>
      <c r="N13" s="62"/>
      <c r="O13" s="62"/>
    </row>
    <row r="14" spans="2:15" s="19" customFormat="1" ht="12" customHeight="1" thickBot="1">
      <c r="B14" s="49"/>
      <c r="C14" s="5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ht="18" customHeight="1" thickBot="1">
      <c r="B15" s="48"/>
      <c r="C15" s="74" t="s">
        <v>54</v>
      </c>
      <c r="D15" s="70" t="s">
        <v>43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2:15" ht="15.75" thickBot="1">
      <c r="B16" s="29" t="s">
        <v>18</v>
      </c>
      <c r="C16" s="75"/>
      <c r="D16" s="41" t="s">
        <v>0</v>
      </c>
      <c r="E16" s="41" t="s">
        <v>3</v>
      </c>
      <c r="F16" s="41" t="s">
        <v>5</v>
      </c>
      <c r="G16" s="41" t="s">
        <v>6</v>
      </c>
      <c r="H16" s="41" t="s">
        <v>7</v>
      </c>
      <c r="I16" s="41" t="s">
        <v>8</v>
      </c>
      <c r="J16" s="41" t="s">
        <v>10</v>
      </c>
      <c r="K16" s="41" t="s">
        <v>45</v>
      </c>
      <c r="L16" s="41" t="s">
        <v>46</v>
      </c>
      <c r="M16" s="41" t="s">
        <v>47</v>
      </c>
      <c r="N16" s="41" t="s">
        <v>48</v>
      </c>
      <c r="O16" s="42" t="s">
        <v>49</v>
      </c>
    </row>
    <row r="17" spans="2:15" ht="18" customHeight="1">
      <c r="B17" s="30" t="s">
        <v>11</v>
      </c>
      <c r="C17" s="20">
        <v>31</v>
      </c>
      <c r="D17" s="1">
        <v>31</v>
      </c>
      <c r="E17" s="38">
        <v>30.482758620689655</v>
      </c>
      <c r="F17" s="38">
        <v>30.548387096774192</v>
      </c>
      <c r="G17" s="38">
        <v>30.833333333333332</v>
      </c>
      <c r="H17" s="38">
        <v>30.774193548387096</v>
      </c>
      <c r="I17" s="38">
        <v>31.166666666666668</v>
      </c>
      <c r="J17" s="38"/>
      <c r="K17" s="38"/>
      <c r="L17" s="38"/>
      <c r="M17" s="38"/>
      <c r="N17" s="38"/>
      <c r="O17" s="38"/>
    </row>
    <row r="18" spans="2:15" ht="18" customHeight="1">
      <c r="B18" s="31" t="s">
        <v>12</v>
      </c>
      <c r="C18" s="20">
        <v>316</v>
      </c>
      <c r="D18" s="1">
        <v>306</v>
      </c>
      <c r="E18" s="1">
        <v>298</v>
      </c>
      <c r="F18" s="1">
        <v>301</v>
      </c>
      <c r="G18" s="1">
        <v>290</v>
      </c>
      <c r="H18" s="1">
        <v>289</v>
      </c>
      <c r="I18" s="1">
        <v>272</v>
      </c>
      <c r="J18" s="1"/>
      <c r="K18" s="1"/>
      <c r="L18" s="1"/>
      <c r="M18" s="1"/>
      <c r="N18" s="1"/>
      <c r="O18" s="1"/>
    </row>
    <row r="19" spans="2:15" ht="18" customHeight="1">
      <c r="B19" s="32" t="s">
        <v>13</v>
      </c>
      <c r="C19" s="20">
        <v>2.5</v>
      </c>
      <c r="D19" s="1">
        <v>2.6</v>
      </c>
      <c r="E19" s="38">
        <v>2.4832214765100673</v>
      </c>
      <c r="F19" s="38">
        <v>2.5614617940199333</v>
      </c>
      <c r="G19" s="38">
        <v>2.6551724137931036</v>
      </c>
      <c r="H19" s="38">
        <v>2.5432525951557095</v>
      </c>
      <c r="I19" s="38">
        <v>2.676470588235294</v>
      </c>
      <c r="J19" s="38"/>
      <c r="K19" s="38"/>
      <c r="L19" s="38"/>
      <c r="M19" s="38"/>
      <c r="N19" s="38"/>
      <c r="O19" s="38"/>
    </row>
    <row r="20" spans="2:15" ht="18" customHeight="1">
      <c r="B20" s="32" t="s">
        <v>14</v>
      </c>
      <c r="C20" s="21">
        <v>0.85</v>
      </c>
      <c r="D20" s="27">
        <v>0.839</v>
      </c>
      <c r="E20" s="27">
        <v>0.8371040723981901</v>
      </c>
      <c r="F20" s="27">
        <v>0.8141499472016895</v>
      </c>
      <c r="G20" s="27">
        <v>0.8324324324324325</v>
      </c>
      <c r="H20" s="27">
        <v>0.7704402515723271</v>
      </c>
      <c r="I20" s="27">
        <v>0.7786096256684492</v>
      </c>
      <c r="J20" s="27"/>
      <c r="K20" s="27"/>
      <c r="L20" s="27"/>
      <c r="M20" s="27"/>
      <c r="N20" s="27"/>
      <c r="O20" s="27"/>
    </row>
    <row r="21" spans="2:15" ht="18" customHeight="1">
      <c r="B21" s="32" t="s">
        <v>15</v>
      </c>
      <c r="C21" s="20">
        <v>10.2</v>
      </c>
      <c r="D21" s="1">
        <v>9.9</v>
      </c>
      <c r="E21" s="38">
        <v>9.776018099547512</v>
      </c>
      <c r="F21" s="38">
        <v>9.853220696937697</v>
      </c>
      <c r="G21" s="38">
        <v>9.405405405405405</v>
      </c>
      <c r="H21" s="38">
        <v>9.39098532494759</v>
      </c>
      <c r="I21" s="38">
        <v>8.727272727272727</v>
      </c>
      <c r="J21" s="38"/>
      <c r="K21" s="38"/>
      <c r="L21" s="38"/>
      <c r="M21" s="38"/>
      <c r="N21" s="38"/>
      <c r="O21" s="38"/>
    </row>
    <row r="22" spans="2:15" ht="18" customHeight="1" thickBot="1">
      <c r="B22" s="33" t="s">
        <v>44</v>
      </c>
      <c r="C22" s="22">
        <v>0.4</v>
      </c>
      <c r="D22" s="8">
        <v>0.5</v>
      </c>
      <c r="E22" s="62">
        <v>0.483221476510067</v>
      </c>
      <c r="F22" s="62">
        <v>0.5847176079734219</v>
      </c>
      <c r="G22" s="62">
        <v>0.5344827586206895</v>
      </c>
      <c r="H22" s="62">
        <v>0.7577854671280275</v>
      </c>
      <c r="I22" s="62">
        <v>0.761029411764706</v>
      </c>
      <c r="J22" s="62"/>
      <c r="K22" s="62"/>
      <c r="L22" s="62"/>
      <c r="M22" s="62"/>
      <c r="N22" s="62"/>
      <c r="O22" s="62"/>
    </row>
    <row r="23" spans="2:15" s="19" customFormat="1" ht="12" customHeight="1" thickBot="1">
      <c r="B23" s="49"/>
      <c r="C23" s="5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s="7" customFormat="1" ht="18" customHeight="1" thickBot="1">
      <c r="B24" s="48"/>
      <c r="C24" s="74" t="s">
        <v>54</v>
      </c>
      <c r="D24" s="70" t="s">
        <v>43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</row>
    <row r="25" spans="2:15" s="7" customFormat="1" ht="18" customHeight="1" thickBot="1">
      <c r="B25" s="29" t="s">
        <v>26</v>
      </c>
      <c r="C25" s="75"/>
      <c r="D25" s="41" t="s">
        <v>0</v>
      </c>
      <c r="E25" s="41" t="s">
        <v>3</v>
      </c>
      <c r="F25" s="41" t="s">
        <v>5</v>
      </c>
      <c r="G25" s="41" t="s">
        <v>6</v>
      </c>
      <c r="H25" s="41" t="s">
        <v>7</v>
      </c>
      <c r="I25" s="41" t="s">
        <v>8</v>
      </c>
      <c r="J25" s="41" t="s">
        <v>10</v>
      </c>
      <c r="K25" s="41" t="s">
        <v>45</v>
      </c>
      <c r="L25" s="41" t="s">
        <v>46</v>
      </c>
      <c r="M25" s="41" t="s">
        <v>47</v>
      </c>
      <c r="N25" s="41" t="s">
        <v>48</v>
      </c>
      <c r="O25" s="42" t="s">
        <v>49</v>
      </c>
    </row>
    <row r="26" spans="2:15" s="7" customFormat="1" ht="18" customHeight="1" thickBot="1">
      <c r="B26" s="55" t="s">
        <v>40</v>
      </c>
      <c r="C26" s="23">
        <v>0.4</v>
      </c>
      <c r="D26" s="11">
        <v>0.51</v>
      </c>
      <c r="E26" s="11">
        <v>0.54</v>
      </c>
      <c r="F26" s="11">
        <v>0.46</v>
      </c>
      <c r="G26" s="11">
        <v>0.506993006993007</v>
      </c>
      <c r="H26" s="11">
        <v>0.5152542372881356</v>
      </c>
      <c r="I26" s="11">
        <v>0.46946564885496184</v>
      </c>
      <c r="J26" s="11"/>
      <c r="K26" s="11"/>
      <c r="L26" s="11"/>
      <c r="M26" s="11"/>
      <c r="N26" s="11"/>
      <c r="O26" s="11"/>
    </row>
    <row r="27" spans="2:15" s="19" customFormat="1" ht="18" customHeight="1" thickBot="1">
      <c r="B27" s="56" t="s">
        <v>55</v>
      </c>
      <c r="C27" s="50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8" customHeight="1" thickBot="1">
      <c r="B28" s="48"/>
      <c r="C28" s="74" t="s">
        <v>54</v>
      </c>
      <c r="D28" s="70" t="s">
        <v>43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ht="18" customHeight="1" thickBot="1">
      <c r="B29" s="29" t="s">
        <v>17</v>
      </c>
      <c r="C29" s="75"/>
      <c r="D29" s="41" t="s">
        <v>0</v>
      </c>
      <c r="E29" s="41" t="s">
        <v>3</v>
      </c>
      <c r="F29" s="41" t="s">
        <v>5</v>
      </c>
      <c r="G29" s="41" t="s">
        <v>6</v>
      </c>
      <c r="H29" s="41" t="s">
        <v>7</v>
      </c>
      <c r="I29" s="41" t="s">
        <v>8</v>
      </c>
      <c r="J29" s="41" t="s">
        <v>10</v>
      </c>
      <c r="K29" s="41" t="s">
        <v>45</v>
      </c>
      <c r="L29" s="41" t="s">
        <v>46</v>
      </c>
      <c r="M29" s="41" t="s">
        <v>47</v>
      </c>
      <c r="N29" s="41" t="s">
        <v>48</v>
      </c>
      <c r="O29" s="42" t="s">
        <v>49</v>
      </c>
    </row>
    <row r="30" spans="2:15" ht="18" customHeight="1">
      <c r="B30" s="30" t="s">
        <v>11</v>
      </c>
      <c r="C30" s="20">
        <v>65</v>
      </c>
      <c r="D30" s="1">
        <v>58.7</v>
      </c>
      <c r="E30" s="38">
        <v>57.93103448275862</v>
      </c>
      <c r="F30" s="38">
        <v>56.54838709677419</v>
      </c>
      <c r="G30" s="38">
        <v>53.3</v>
      </c>
      <c r="H30" s="38">
        <v>57.25806451612903</v>
      </c>
      <c r="I30" s="38">
        <v>54.5</v>
      </c>
      <c r="J30" s="38"/>
      <c r="K30" s="38"/>
      <c r="L30" s="38"/>
      <c r="M30" s="38"/>
      <c r="N30" s="38"/>
      <c r="O30" s="38"/>
    </row>
    <row r="31" spans="2:15" ht="18" customHeight="1">
      <c r="B31" s="31" t="s">
        <v>12</v>
      </c>
      <c r="C31" s="20">
        <v>520</v>
      </c>
      <c r="D31" s="1">
        <v>535</v>
      </c>
      <c r="E31" s="1">
        <v>548</v>
      </c>
      <c r="F31" s="1">
        <v>526</v>
      </c>
      <c r="G31" s="1">
        <v>294</v>
      </c>
      <c r="H31" s="1">
        <v>334</v>
      </c>
      <c r="I31" s="1">
        <v>389</v>
      </c>
      <c r="J31" s="1"/>
      <c r="K31" s="1"/>
      <c r="L31" s="1"/>
      <c r="M31" s="1"/>
      <c r="N31" s="1"/>
      <c r="O31" s="1"/>
    </row>
    <row r="32" spans="2:15" ht="18" customHeight="1">
      <c r="B32" s="32" t="s">
        <v>13</v>
      </c>
      <c r="C32" s="20">
        <v>3</v>
      </c>
      <c r="D32" s="1">
        <v>2.6</v>
      </c>
      <c r="E32" s="38">
        <v>2.5346715328467155</v>
      </c>
      <c r="F32" s="38">
        <v>2.606463878326996</v>
      </c>
      <c r="G32" s="38">
        <v>2.9659863945578233</v>
      </c>
      <c r="H32" s="38">
        <v>3.7425149700598803</v>
      </c>
      <c r="I32" s="38">
        <v>2.8174807197943443</v>
      </c>
      <c r="J32" s="38"/>
      <c r="K32" s="38"/>
      <c r="L32" s="38"/>
      <c r="M32" s="38"/>
      <c r="N32" s="38"/>
      <c r="O32" s="38"/>
    </row>
    <row r="33" spans="2:15" ht="18" customHeight="1">
      <c r="B33" s="32" t="s">
        <v>14</v>
      </c>
      <c r="C33" s="21">
        <v>0.85</v>
      </c>
      <c r="D33" s="27">
        <v>0.757</v>
      </c>
      <c r="E33" s="27">
        <v>0.8267857142857142</v>
      </c>
      <c r="F33" s="27">
        <v>0.7820878494010268</v>
      </c>
      <c r="G33" s="27">
        <v>0.5453408380237649</v>
      </c>
      <c r="H33" s="27">
        <v>0.704225352112676</v>
      </c>
      <c r="I33" s="27">
        <v>0.6703363914373088</v>
      </c>
      <c r="J33" s="27"/>
      <c r="K33" s="27"/>
      <c r="L33" s="27"/>
      <c r="M33" s="27"/>
      <c r="N33" s="27"/>
      <c r="O33" s="27"/>
    </row>
    <row r="34" spans="2:15" ht="18" customHeight="1">
      <c r="B34" s="32" t="s">
        <v>15</v>
      </c>
      <c r="C34" s="20">
        <v>10.2</v>
      </c>
      <c r="D34" s="1">
        <v>9.1</v>
      </c>
      <c r="E34" s="38">
        <v>9.459523809523809</v>
      </c>
      <c r="F34" s="38">
        <v>9.301768397033657</v>
      </c>
      <c r="G34" s="38">
        <v>5.5159474671669795</v>
      </c>
      <c r="H34" s="38">
        <v>5.833239436619718</v>
      </c>
      <c r="I34" s="38">
        <v>7.137614678899083</v>
      </c>
      <c r="J34" s="38"/>
      <c r="K34" s="38"/>
      <c r="L34" s="38"/>
      <c r="M34" s="38"/>
      <c r="N34" s="38"/>
      <c r="O34" s="38"/>
    </row>
    <row r="35" spans="2:15" ht="18" customHeight="1" thickBot="1">
      <c r="B35" s="33" t="s">
        <v>16</v>
      </c>
      <c r="C35" s="22">
        <v>0.4</v>
      </c>
      <c r="D35" s="8">
        <v>0.8</v>
      </c>
      <c r="E35" s="62">
        <v>0.5310218978102192</v>
      </c>
      <c r="F35" s="62">
        <v>0.7262357414448669</v>
      </c>
      <c r="G35" s="62">
        <v>2.4727891156462585</v>
      </c>
      <c r="H35" s="62">
        <v>1.5718562874251503</v>
      </c>
      <c r="I35" s="62">
        <v>1.3856041131105399</v>
      </c>
      <c r="J35" s="62"/>
      <c r="K35" s="62"/>
      <c r="L35" s="62"/>
      <c r="M35" s="62"/>
      <c r="N35" s="62"/>
      <c r="O35" s="62"/>
    </row>
    <row r="36" spans="2:15" s="19" customFormat="1" ht="12" customHeight="1" thickBot="1">
      <c r="B36" s="49"/>
      <c r="C36" s="5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2:15" ht="18" customHeight="1" thickBot="1">
      <c r="B37" s="48"/>
      <c r="C37" s="74" t="s">
        <v>54</v>
      </c>
      <c r="D37" s="70" t="s">
        <v>43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2:15" ht="18" customHeight="1">
      <c r="B38" s="57" t="s">
        <v>19</v>
      </c>
      <c r="C38" s="75"/>
      <c r="D38" s="41" t="s">
        <v>0</v>
      </c>
      <c r="E38" s="41" t="s">
        <v>3</v>
      </c>
      <c r="F38" s="41" t="s">
        <v>5</v>
      </c>
      <c r="G38" s="41" t="s">
        <v>6</v>
      </c>
      <c r="H38" s="41" t="s">
        <v>7</v>
      </c>
      <c r="I38" s="41" t="s">
        <v>8</v>
      </c>
      <c r="J38" s="41" t="s">
        <v>10</v>
      </c>
      <c r="K38" s="41" t="s">
        <v>45</v>
      </c>
      <c r="L38" s="41" t="s">
        <v>46</v>
      </c>
      <c r="M38" s="41" t="s">
        <v>47</v>
      </c>
      <c r="N38" s="41" t="s">
        <v>48</v>
      </c>
      <c r="O38" s="42" t="s">
        <v>49</v>
      </c>
    </row>
    <row r="39" spans="2:15" ht="18" customHeight="1">
      <c r="B39" s="31" t="s">
        <v>11</v>
      </c>
      <c r="C39" s="20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/>
      <c r="K39" s="1"/>
      <c r="L39" s="1"/>
      <c r="M39" s="1"/>
      <c r="N39" s="1"/>
      <c r="O39" s="1"/>
    </row>
    <row r="40" spans="2:15" ht="18" customHeight="1">
      <c r="B40" s="31" t="s">
        <v>12</v>
      </c>
      <c r="C40" s="20">
        <v>25</v>
      </c>
      <c r="D40" s="1">
        <v>21</v>
      </c>
      <c r="E40" s="1">
        <v>23</v>
      </c>
      <c r="F40" s="1">
        <v>25</v>
      </c>
      <c r="G40" s="1">
        <v>25</v>
      </c>
      <c r="H40" s="1">
        <v>23</v>
      </c>
      <c r="I40" s="1">
        <v>17</v>
      </c>
      <c r="J40" s="1"/>
      <c r="K40" s="1"/>
      <c r="L40" s="1"/>
      <c r="M40" s="1"/>
      <c r="N40" s="1"/>
      <c r="O40" s="1"/>
    </row>
    <row r="41" spans="2:15" ht="18" customHeight="1">
      <c r="B41" s="31" t="s">
        <v>13</v>
      </c>
      <c r="C41" s="20">
        <v>10</v>
      </c>
      <c r="D41" s="1">
        <v>11.5</v>
      </c>
      <c r="E41" s="38">
        <v>9.478260869565217</v>
      </c>
      <c r="F41" s="38">
        <v>9.84</v>
      </c>
      <c r="G41" s="38">
        <v>9.72</v>
      </c>
      <c r="H41" s="38">
        <v>7.043478260869565</v>
      </c>
      <c r="I41" s="38">
        <v>7.823529411764706</v>
      </c>
      <c r="J41" s="38"/>
      <c r="K41" s="38"/>
      <c r="L41" s="38"/>
      <c r="M41" s="38"/>
      <c r="N41" s="38"/>
      <c r="O41" s="38"/>
    </row>
    <row r="42" spans="2:15" ht="18" customHeight="1">
      <c r="B42" s="31" t="s">
        <v>14</v>
      </c>
      <c r="C42" s="21">
        <v>0.85</v>
      </c>
      <c r="D42" s="27">
        <v>0.777</v>
      </c>
      <c r="E42" s="27">
        <v>0.7517241379310344</v>
      </c>
      <c r="F42" s="27">
        <v>0.7935483870967742</v>
      </c>
      <c r="G42" s="27">
        <v>0.81</v>
      </c>
      <c r="H42" s="27">
        <v>0.5225806451612903</v>
      </c>
      <c r="I42" s="27">
        <v>0.44333333333333336</v>
      </c>
      <c r="J42" s="27"/>
      <c r="K42" s="27"/>
      <c r="L42" s="27"/>
      <c r="M42" s="27"/>
      <c r="N42" s="27"/>
      <c r="O42" s="27"/>
    </row>
    <row r="43" spans="2:15" ht="18" customHeight="1">
      <c r="B43" s="31" t="s">
        <v>15</v>
      </c>
      <c r="C43" s="20">
        <v>2.9</v>
      </c>
      <c r="D43" s="1">
        <v>2.1</v>
      </c>
      <c r="E43" s="1">
        <v>2.3</v>
      </c>
      <c r="F43" s="1">
        <v>2.5</v>
      </c>
      <c r="G43" s="1">
        <v>2.5</v>
      </c>
      <c r="H43" s="1">
        <v>2.3</v>
      </c>
      <c r="I43" s="1">
        <v>1.7</v>
      </c>
      <c r="J43" s="1"/>
      <c r="K43" s="1"/>
      <c r="L43" s="1"/>
      <c r="M43" s="1"/>
      <c r="N43" s="1"/>
      <c r="O43" s="1"/>
    </row>
    <row r="44" spans="2:15" ht="18" customHeight="1" thickBot="1">
      <c r="B44" s="33" t="s">
        <v>44</v>
      </c>
      <c r="C44" s="22">
        <v>1.6</v>
      </c>
      <c r="D44" s="8">
        <v>3.3</v>
      </c>
      <c r="E44" s="62">
        <v>3.1304347826086962</v>
      </c>
      <c r="F44" s="62">
        <v>2.5599999999999996</v>
      </c>
      <c r="G44" s="62">
        <v>2.2799999999999994</v>
      </c>
      <c r="H44" s="62">
        <v>6.434782608695652</v>
      </c>
      <c r="I44" s="62">
        <v>9.823529411764705</v>
      </c>
      <c r="J44" s="62"/>
      <c r="K44" s="62"/>
      <c r="L44" s="62"/>
      <c r="M44" s="62"/>
      <c r="N44" s="62"/>
      <c r="O44" s="62"/>
    </row>
    <row r="45" spans="2:15" s="19" customFormat="1" ht="12" customHeight="1" thickBot="1">
      <c r="B45" s="49"/>
      <c r="C45" s="50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8" customHeight="1" thickBot="1">
      <c r="B46" s="48"/>
      <c r="C46" s="74" t="s">
        <v>54</v>
      </c>
      <c r="D46" s="70" t="s">
        <v>43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2:15" ht="15">
      <c r="B47" s="57" t="s">
        <v>20</v>
      </c>
      <c r="C47" s="75"/>
      <c r="D47" s="41" t="s">
        <v>0</v>
      </c>
      <c r="E47" s="41" t="s">
        <v>3</v>
      </c>
      <c r="F47" s="41" t="s">
        <v>5</v>
      </c>
      <c r="G47" s="41" t="s">
        <v>6</v>
      </c>
      <c r="H47" s="41" t="s">
        <v>7</v>
      </c>
      <c r="I47" s="41" t="s">
        <v>8</v>
      </c>
      <c r="J47" s="41" t="s">
        <v>10</v>
      </c>
      <c r="K47" s="41" t="s">
        <v>45</v>
      </c>
      <c r="L47" s="41" t="s">
        <v>46</v>
      </c>
      <c r="M47" s="41" t="s">
        <v>47</v>
      </c>
      <c r="N47" s="41" t="s">
        <v>48</v>
      </c>
      <c r="O47" s="42" t="s">
        <v>49</v>
      </c>
    </row>
    <row r="48" spans="2:15" ht="18" customHeight="1">
      <c r="B48" s="31" t="s">
        <v>11</v>
      </c>
      <c r="C48" s="20">
        <v>15</v>
      </c>
      <c r="D48" s="1">
        <v>15</v>
      </c>
      <c r="E48" s="38">
        <v>13.482758620689655</v>
      </c>
      <c r="F48" s="38">
        <v>11.935483870967742</v>
      </c>
      <c r="G48" s="38">
        <v>14.7</v>
      </c>
      <c r="H48" s="38">
        <v>15</v>
      </c>
      <c r="I48" s="38">
        <v>15</v>
      </c>
      <c r="J48" s="38"/>
      <c r="K48" s="38"/>
      <c r="L48" s="38"/>
      <c r="M48" s="38"/>
      <c r="N48" s="38"/>
      <c r="O48" s="38"/>
    </row>
    <row r="49" spans="2:15" ht="18" customHeight="1">
      <c r="B49" s="31" t="s">
        <v>12</v>
      </c>
      <c r="C49" s="20">
        <v>47</v>
      </c>
      <c r="D49" s="1">
        <v>57</v>
      </c>
      <c r="E49" s="1">
        <v>53</v>
      </c>
      <c r="F49" s="1">
        <v>50</v>
      </c>
      <c r="G49" s="1">
        <v>49</v>
      </c>
      <c r="H49" s="1">
        <v>52</v>
      </c>
      <c r="I49" s="1">
        <v>43</v>
      </c>
      <c r="J49" s="1"/>
      <c r="K49" s="1"/>
      <c r="L49" s="1"/>
      <c r="M49" s="1"/>
      <c r="N49" s="1"/>
      <c r="O49" s="1"/>
    </row>
    <row r="50" spans="2:15" ht="18" customHeight="1">
      <c r="B50" s="31" t="s">
        <v>13</v>
      </c>
      <c r="C50" s="20">
        <v>8</v>
      </c>
      <c r="D50" s="1">
        <v>4.8</v>
      </c>
      <c r="E50" s="38">
        <v>5.09433962264151</v>
      </c>
      <c r="F50" s="38">
        <v>4.6</v>
      </c>
      <c r="G50" s="38">
        <v>6.530612244897959</v>
      </c>
      <c r="H50" s="38">
        <v>4.826923076923077</v>
      </c>
      <c r="I50" s="38">
        <v>4.5813953488372094</v>
      </c>
      <c r="J50" s="38"/>
      <c r="K50" s="38"/>
      <c r="L50" s="38"/>
      <c r="M50" s="38"/>
      <c r="N50" s="38"/>
      <c r="O50" s="38"/>
    </row>
    <row r="51" spans="2:15" ht="18" customHeight="1">
      <c r="B51" s="31" t="s">
        <v>14</v>
      </c>
      <c r="C51" s="21">
        <v>0.85</v>
      </c>
      <c r="D51" s="27">
        <v>0.589</v>
      </c>
      <c r="E51" s="27">
        <v>0.690537084398977</v>
      </c>
      <c r="F51" s="27">
        <v>0.6216216216216216</v>
      </c>
      <c r="G51" s="27">
        <v>0.7256235827664399</v>
      </c>
      <c r="H51" s="27">
        <v>0.5397849462365591</v>
      </c>
      <c r="I51" s="27">
        <v>0.43777777777777777</v>
      </c>
      <c r="J51" s="27"/>
      <c r="K51" s="27"/>
      <c r="L51" s="27"/>
      <c r="M51" s="27"/>
      <c r="N51" s="27"/>
      <c r="O51" s="27"/>
    </row>
    <row r="52" spans="2:15" ht="18" customHeight="1">
      <c r="B52" s="31" t="s">
        <v>15</v>
      </c>
      <c r="C52" s="20">
        <v>3.2</v>
      </c>
      <c r="D52" s="1">
        <v>3.8</v>
      </c>
      <c r="E52" s="38">
        <v>3.9309462915601023</v>
      </c>
      <c r="F52" s="38">
        <v>4.1891891891891895</v>
      </c>
      <c r="G52" s="38">
        <v>3.3333333333333335</v>
      </c>
      <c r="H52" s="38">
        <v>3.466666666666667</v>
      </c>
      <c r="I52" s="38">
        <v>2.8666666666666667</v>
      </c>
      <c r="J52" s="38"/>
      <c r="K52" s="38"/>
      <c r="L52" s="38"/>
      <c r="M52" s="38"/>
      <c r="N52" s="38"/>
      <c r="O52" s="38"/>
    </row>
    <row r="53" spans="2:15" ht="18" customHeight="1" thickBot="1">
      <c r="B53" s="33" t="s">
        <v>44</v>
      </c>
      <c r="C53" s="22">
        <v>1.4</v>
      </c>
      <c r="D53" s="8">
        <v>3.4</v>
      </c>
      <c r="E53" s="62">
        <v>2.2830188679245285</v>
      </c>
      <c r="F53" s="62">
        <v>2.8000000000000003</v>
      </c>
      <c r="G53" s="62">
        <v>2.4693877551020407</v>
      </c>
      <c r="H53" s="62">
        <v>4.115384615384615</v>
      </c>
      <c r="I53" s="62">
        <v>5.883720930232558</v>
      </c>
      <c r="J53" s="62"/>
      <c r="K53" s="62"/>
      <c r="L53" s="62"/>
      <c r="M53" s="62"/>
      <c r="N53" s="62"/>
      <c r="O53" s="62"/>
    </row>
    <row r="54" spans="2:15" s="19" customFormat="1" ht="12" customHeight="1" thickBot="1">
      <c r="B54" s="49"/>
      <c r="C54" s="5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2:15" ht="18" customHeight="1" thickBot="1">
      <c r="B55" s="48"/>
      <c r="C55" s="74" t="s">
        <v>54</v>
      </c>
      <c r="D55" s="70" t="s">
        <v>43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</row>
    <row r="56" spans="2:15" ht="15">
      <c r="B56" s="57" t="s">
        <v>21</v>
      </c>
      <c r="C56" s="75"/>
      <c r="D56" s="41" t="s">
        <v>0</v>
      </c>
      <c r="E56" s="41" t="s">
        <v>3</v>
      </c>
      <c r="F56" s="41" t="s">
        <v>5</v>
      </c>
      <c r="G56" s="41" t="s">
        <v>6</v>
      </c>
      <c r="H56" s="41" t="s">
        <v>7</v>
      </c>
      <c r="I56" s="41" t="s">
        <v>8</v>
      </c>
      <c r="J56" s="41" t="s">
        <v>10</v>
      </c>
      <c r="K56" s="41" t="s">
        <v>45</v>
      </c>
      <c r="L56" s="41" t="s">
        <v>46</v>
      </c>
      <c r="M56" s="41" t="s">
        <v>47</v>
      </c>
      <c r="N56" s="41" t="s">
        <v>48</v>
      </c>
      <c r="O56" s="42" t="s">
        <v>49</v>
      </c>
    </row>
    <row r="57" spans="2:15" ht="18" customHeight="1">
      <c r="B57" s="31" t="s">
        <v>11</v>
      </c>
      <c r="C57" s="20">
        <v>40</v>
      </c>
      <c r="D57" s="1">
        <v>40</v>
      </c>
      <c r="E57" s="38">
        <v>39.93103448275862</v>
      </c>
      <c r="F57" s="38">
        <v>39.67741935483871</v>
      </c>
      <c r="G57" s="38">
        <v>38.9</v>
      </c>
      <c r="H57" s="38">
        <v>39.096774193548384</v>
      </c>
      <c r="I57" s="38">
        <v>39.1</v>
      </c>
      <c r="J57" s="38"/>
      <c r="K57" s="38"/>
      <c r="L57" s="38"/>
      <c r="M57" s="38"/>
      <c r="N57" s="38"/>
      <c r="O57" s="38"/>
    </row>
    <row r="58" spans="2:15" ht="18" customHeight="1">
      <c r="B58" s="31" t="s">
        <v>12</v>
      </c>
      <c r="C58" s="20">
        <v>144</v>
      </c>
      <c r="D58" s="1">
        <v>167</v>
      </c>
      <c r="E58" s="1">
        <v>142</v>
      </c>
      <c r="F58" s="1">
        <v>170</v>
      </c>
      <c r="G58" s="1">
        <v>153</v>
      </c>
      <c r="H58" s="1">
        <v>182</v>
      </c>
      <c r="I58" s="1">
        <v>142</v>
      </c>
      <c r="J58" s="1"/>
      <c r="K58" s="1"/>
      <c r="L58" s="1"/>
      <c r="M58" s="1"/>
      <c r="N58" s="1"/>
      <c r="O58" s="1"/>
    </row>
    <row r="59" spans="2:15" ht="18" customHeight="1">
      <c r="B59" s="31" t="s">
        <v>13</v>
      </c>
      <c r="C59" s="20">
        <v>7.5</v>
      </c>
      <c r="D59" s="1">
        <v>7.1</v>
      </c>
      <c r="E59" s="38">
        <v>7.950704225352113</v>
      </c>
      <c r="F59" s="38">
        <v>6.776470588235294</v>
      </c>
      <c r="G59" s="38">
        <v>7.032679738562091</v>
      </c>
      <c r="H59" s="38">
        <v>6.324175824175824</v>
      </c>
      <c r="I59" s="38">
        <v>7.563380281690141</v>
      </c>
      <c r="J59" s="38"/>
      <c r="K59" s="38"/>
      <c r="L59" s="38"/>
      <c r="M59" s="38"/>
      <c r="N59" s="38"/>
      <c r="O59" s="38"/>
    </row>
    <row r="60" spans="2:15" ht="18" customHeight="1">
      <c r="B60" s="31" t="s">
        <v>14</v>
      </c>
      <c r="C60" s="21">
        <v>0.9</v>
      </c>
      <c r="D60" s="27">
        <v>0.956</v>
      </c>
      <c r="E60" s="27">
        <v>0.9749568221070811</v>
      </c>
      <c r="F60" s="27">
        <v>0.9365853658536586</v>
      </c>
      <c r="G60" s="27">
        <v>0.9220222793487575</v>
      </c>
      <c r="H60" s="27">
        <v>0.9496699669966997</v>
      </c>
      <c r="I60" s="27">
        <v>0.9156010230179028</v>
      </c>
      <c r="J60" s="27"/>
      <c r="K60" s="27"/>
      <c r="L60" s="27"/>
      <c r="M60" s="27"/>
      <c r="N60" s="27"/>
      <c r="O60" s="27"/>
    </row>
    <row r="61" spans="2:15" ht="18" customHeight="1">
      <c r="B61" s="31" t="s">
        <v>15</v>
      </c>
      <c r="C61" s="20">
        <v>3.6</v>
      </c>
      <c r="D61" s="1">
        <v>4.2</v>
      </c>
      <c r="E61" s="38">
        <v>3.5561312607944733</v>
      </c>
      <c r="F61" s="38">
        <v>4.284552845528455</v>
      </c>
      <c r="G61" s="38">
        <v>3.9331619537275064</v>
      </c>
      <c r="H61" s="38">
        <v>4.6551155115511555</v>
      </c>
      <c r="I61" s="38">
        <v>3.631713554987212</v>
      </c>
      <c r="J61" s="38"/>
      <c r="K61" s="38"/>
      <c r="L61" s="38"/>
      <c r="M61" s="38"/>
      <c r="N61" s="38"/>
      <c r="O61" s="38"/>
    </row>
    <row r="62" spans="2:15" ht="18" customHeight="1" thickBot="1">
      <c r="B62" s="33" t="s">
        <v>44</v>
      </c>
      <c r="C62" s="22">
        <v>0.8</v>
      </c>
      <c r="D62" s="8">
        <v>0.3</v>
      </c>
      <c r="E62" s="62">
        <v>0.2042253521126765</v>
      </c>
      <c r="F62" s="62">
        <v>0.4588235294117643</v>
      </c>
      <c r="G62" s="62">
        <v>0.5947712418300656</v>
      </c>
      <c r="H62" s="62">
        <v>0.3351648351648349</v>
      </c>
      <c r="I62" s="62">
        <v>0.6971830985915494</v>
      </c>
      <c r="J62" s="62"/>
      <c r="K62" s="62"/>
      <c r="L62" s="62"/>
      <c r="M62" s="62"/>
      <c r="N62" s="62"/>
      <c r="O62" s="62"/>
    </row>
    <row r="63" spans="2:15" s="19" customFormat="1" ht="12" customHeight="1" thickBot="1">
      <c r="B63" s="49"/>
      <c r="C63" s="5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5" ht="15.75" customHeight="1" thickBot="1">
      <c r="B64" s="48"/>
      <c r="C64" s="74" t="s">
        <v>54</v>
      </c>
      <c r="D64" s="70" t="s">
        <v>43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</row>
    <row r="65" spans="2:15" ht="15">
      <c r="B65" s="57" t="s">
        <v>28</v>
      </c>
      <c r="C65" s="75"/>
      <c r="D65" s="41" t="s">
        <v>0</v>
      </c>
      <c r="E65" s="41" t="s">
        <v>3</v>
      </c>
      <c r="F65" s="41" t="s">
        <v>5</v>
      </c>
      <c r="G65" s="41" t="s">
        <v>6</v>
      </c>
      <c r="H65" s="41" t="s">
        <v>7</v>
      </c>
      <c r="I65" s="41" t="s">
        <v>8</v>
      </c>
      <c r="J65" s="41" t="s">
        <v>10</v>
      </c>
      <c r="K65" s="41" t="s">
        <v>45</v>
      </c>
      <c r="L65" s="41" t="s">
        <v>46</v>
      </c>
      <c r="M65" s="41" t="s">
        <v>47</v>
      </c>
      <c r="N65" s="41" t="s">
        <v>48</v>
      </c>
      <c r="O65" s="42" t="s">
        <v>49</v>
      </c>
    </row>
    <row r="66" spans="2:15" ht="15">
      <c r="B66" s="31" t="s">
        <v>38</v>
      </c>
      <c r="C66" s="20">
        <v>200</v>
      </c>
      <c r="D66" s="9">
        <v>268</v>
      </c>
      <c r="E66" s="9">
        <v>268</v>
      </c>
      <c r="F66" s="9">
        <v>206</v>
      </c>
      <c r="G66" s="9">
        <v>3</v>
      </c>
      <c r="H66" s="9">
        <v>0</v>
      </c>
      <c r="I66" s="9">
        <v>85</v>
      </c>
      <c r="J66" s="9"/>
      <c r="K66" s="9"/>
      <c r="L66" s="9"/>
      <c r="M66" s="9"/>
      <c r="N66" s="9"/>
      <c r="O66" s="9"/>
    </row>
    <row r="67" spans="2:15" ht="15">
      <c r="B67" s="31" t="s">
        <v>37</v>
      </c>
      <c r="C67" s="20">
        <v>100</v>
      </c>
      <c r="D67" s="9">
        <f>321-268</f>
        <v>53</v>
      </c>
      <c r="E67" s="9">
        <v>72</v>
      </c>
      <c r="F67" s="9">
        <v>58</v>
      </c>
      <c r="G67" s="9">
        <v>21</v>
      </c>
      <c r="H67" s="9">
        <v>28</v>
      </c>
      <c r="I67" s="9">
        <v>23</v>
      </c>
      <c r="J67" s="9"/>
      <c r="K67" s="9"/>
      <c r="L67" s="9"/>
      <c r="M67" s="9"/>
      <c r="N67" s="9"/>
      <c r="O67" s="9"/>
    </row>
    <row r="68" spans="2:15" ht="15.75" thickBot="1">
      <c r="B68" s="58" t="s">
        <v>4</v>
      </c>
      <c r="C68" s="24">
        <f>C66+C67</f>
        <v>300</v>
      </c>
      <c r="D68" s="12">
        <f>D66+D67</f>
        <v>321</v>
      </c>
      <c r="E68" s="12">
        <f>E66+E67</f>
        <v>340</v>
      </c>
      <c r="F68" s="12">
        <f>SUM(F66:F67)</f>
        <v>264</v>
      </c>
      <c r="G68" s="12">
        <f>SUM(G66:G67)</f>
        <v>24</v>
      </c>
      <c r="H68" s="12">
        <f>SUM(H66:H67)</f>
        <v>28</v>
      </c>
      <c r="I68" s="12">
        <f>SUM(I66:I67)</f>
        <v>108</v>
      </c>
      <c r="J68" s="12">
        <f>J66+J67</f>
        <v>0</v>
      </c>
      <c r="K68" s="12">
        <f>SUM(K66:K67)</f>
        <v>0</v>
      </c>
      <c r="L68" s="12">
        <f>SUM(L66:L67)</f>
        <v>0</v>
      </c>
      <c r="M68" s="12">
        <f>SUM(M66:M67)</f>
        <v>0</v>
      </c>
      <c r="N68" s="12">
        <f>SUM(N66:N67)</f>
        <v>0</v>
      </c>
      <c r="O68" s="12">
        <f>SUM(O66:O67)</f>
        <v>0</v>
      </c>
    </row>
    <row r="69" spans="2:15" s="19" customFormat="1" ht="12" customHeight="1" thickBot="1">
      <c r="B69" s="49"/>
      <c r="C69" s="50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ht="15.75" customHeight="1" thickBot="1">
      <c r="B70" s="48"/>
      <c r="C70" s="74" t="s">
        <v>54</v>
      </c>
      <c r="D70" s="70" t="s">
        <v>43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</row>
    <row r="71" spans="2:15" ht="15">
      <c r="B71" s="57" t="s">
        <v>32</v>
      </c>
      <c r="C71" s="75"/>
      <c r="D71" s="41" t="s">
        <v>0</v>
      </c>
      <c r="E71" s="41" t="s">
        <v>3</v>
      </c>
      <c r="F71" s="41" t="s">
        <v>5</v>
      </c>
      <c r="G71" s="41" t="s">
        <v>6</v>
      </c>
      <c r="H71" s="41" t="s">
        <v>7</v>
      </c>
      <c r="I71" s="41" t="s">
        <v>8</v>
      </c>
      <c r="J71" s="41" t="s">
        <v>10</v>
      </c>
      <c r="K71" s="41" t="s">
        <v>45</v>
      </c>
      <c r="L71" s="41" t="s">
        <v>46</v>
      </c>
      <c r="M71" s="41" t="s">
        <v>47</v>
      </c>
      <c r="N71" s="41" t="s">
        <v>48</v>
      </c>
      <c r="O71" s="42" t="s">
        <v>49</v>
      </c>
    </row>
    <row r="72" spans="2:15" ht="15">
      <c r="B72" s="31" t="s">
        <v>39</v>
      </c>
      <c r="C72" s="20">
        <v>365</v>
      </c>
      <c r="D72" s="9">
        <f>541-47</f>
        <v>494</v>
      </c>
      <c r="E72" s="9">
        <v>471</v>
      </c>
      <c r="F72" s="9">
        <v>436</v>
      </c>
      <c r="G72" s="9">
        <v>333</v>
      </c>
      <c r="H72" s="9">
        <v>314</v>
      </c>
      <c r="I72" s="65">
        <v>386</v>
      </c>
      <c r="J72" s="9"/>
      <c r="K72" s="9"/>
      <c r="L72" s="9"/>
      <c r="M72" s="9"/>
      <c r="N72" s="66"/>
      <c r="O72" s="15"/>
    </row>
    <row r="73" spans="2:15" ht="18" customHeight="1">
      <c r="B73" s="31" t="s">
        <v>22</v>
      </c>
      <c r="C73" s="20">
        <v>115</v>
      </c>
      <c r="D73" s="9">
        <v>47</v>
      </c>
      <c r="E73" s="9">
        <v>41</v>
      </c>
      <c r="F73" s="9">
        <v>33</v>
      </c>
      <c r="G73" s="9">
        <v>16</v>
      </c>
      <c r="H73" s="9">
        <v>26</v>
      </c>
      <c r="I73" s="34">
        <v>28</v>
      </c>
      <c r="J73" s="9"/>
      <c r="K73" s="9"/>
      <c r="L73" s="9"/>
      <c r="M73" s="9"/>
      <c r="N73" s="66"/>
      <c r="O73" s="15"/>
    </row>
    <row r="74" spans="2:15" ht="15.75" thickBot="1">
      <c r="B74" s="58" t="s">
        <v>4</v>
      </c>
      <c r="C74" s="24">
        <f>SUM(C72:C73)</f>
        <v>480</v>
      </c>
      <c r="D74" s="12">
        <f>D72+D73</f>
        <v>541</v>
      </c>
      <c r="E74" s="12">
        <f>E72+E73</f>
        <v>512</v>
      </c>
      <c r="F74" s="12">
        <f aca="true" t="shared" si="0" ref="F74:O74">SUM(F72:F73)</f>
        <v>469</v>
      </c>
      <c r="G74" s="12">
        <f t="shared" si="0"/>
        <v>349</v>
      </c>
      <c r="H74" s="12">
        <f t="shared" si="0"/>
        <v>340</v>
      </c>
      <c r="I74" s="12">
        <f t="shared" si="0"/>
        <v>414</v>
      </c>
      <c r="J74" s="12">
        <f t="shared" si="0"/>
        <v>0</v>
      </c>
      <c r="K74" s="12">
        <f t="shared" si="0"/>
        <v>0</v>
      </c>
      <c r="L74" s="12">
        <f t="shared" si="0"/>
        <v>0</v>
      </c>
      <c r="M74" s="12">
        <f t="shared" si="0"/>
        <v>0</v>
      </c>
      <c r="N74" s="12">
        <f t="shared" si="0"/>
        <v>0</v>
      </c>
      <c r="O74" s="16">
        <f t="shared" si="0"/>
        <v>0</v>
      </c>
    </row>
    <row r="75" spans="2:15" s="19" customFormat="1" ht="12" customHeight="1" thickBot="1">
      <c r="B75" s="49"/>
      <c r="C75" s="50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5" ht="15.75" customHeight="1" thickBot="1">
      <c r="B76" s="51"/>
      <c r="C76" s="74" t="s">
        <v>54</v>
      </c>
      <c r="D76" s="70" t="s">
        <v>43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</row>
    <row r="77" spans="2:15" ht="15.75" thickBot="1">
      <c r="B77" s="68" t="s">
        <v>50</v>
      </c>
      <c r="C77" s="75"/>
      <c r="D77" s="41" t="s">
        <v>0</v>
      </c>
      <c r="E77" s="41" t="s">
        <v>3</v>
      </c>
      <c r="F77" s="41" t="s">
        <v>5</v>
      </c>
      <c r="G77" s="41" t="s">
        <v>6</v>
      </c>
      <c r="H77" s="41" t="s">
        <v>7</v>
      </c>
      <c r="I77" s="41" t="s">
        <v>8</v>
      </c>
      <c r="J77" s="41" t="s">
        <v>10</v>
      </c>
      <c r="K77" s="41" t="s">
        <v>45</v>
      </c>
      <c r="L77" s="41" t="s">
        <v>46</v>
      </c>
      <c r="M77" s="41" t="s">
        <v>47</v>
      </c>
      <c r="N77" s="41" t="s">
        <v>48</v>
      </c>
      <c r="O77" s="42" t="s">
        <v>49</v>
      </c>
    </row>
    <row r="78" spans="2:15" ht="15">
      <c r="B78" s="30" t="s">
        <v>31</v>
      </c>
      <c r="C78" s="20">
        <v>3000</v>
      </c>
      <c r="D78" s="1">
        <v>586</v>
      </c>
      <c r="E78" s="9">
        <v>3148</v>
      </c>
      <c r="F78" s="1">
        <v>2567</v>
      </c>
      <c r="G78" s="9">
        <v>1040</v>
      </c>
      <c r="H78" s="1">
        <v>1086</v>
      </c>
      <c r="I78" s="1"/>
      <c r="J78" s="1"/>
      <c r="K78" s="9"/>
      <c r="L78" s="1"/>
      <c r="M78" s="66"/>
      <c r="N78" s="1"/>
      <c r="O78" s="14"/>
    </row>
    <row r="79" spans="2:15" ht="15">
      <c r="B79" s="30" t="s">
        <v>29</v>
      </c>
      <c r="C79" s="20">
        <v>7000</v>
      </c>
      <c r="D79" s="1">
        <v>5338</v>
      </c>
      <c r="E79" s="9">
        <v>9515</v>
      </c>
      <c r="F79" s="1">
        <v>9016</v>
      </c>
      <c r="G79" s="9">
        <v>4426</v>
      </c>
      <c r="H79" s="1">
        <v>4549</v>
      </c>
      <c r="I79" s="1"/>
      <c r="J79" s="1"/>
      <c r="K79" s="9"/>
      <c r="L79" s="1"/>
      <c r="M79" s="66"/>
      <c r="N79" s="1"/>
      <c r="O79" s="14"/>
    </row>
    <row r="80" spans="2:15" ht="15.75" thickBot="1">
      <c r="B80" s="31" t="s">
        <v>30</v>
      </c>
      <c r="C80" s="20">
        <v>1200</v>
      </c>
      <c r="D80" s="1">
        <v>1389</v>
      </c>
      <c r="E80" s="9">
        <v>1533</v>
      </c>
      <c r="F80" s="9">
        <v>1420</v>
      </c>
      <c r="G80" s="9">
        <v>909</v>
      </c>
      <c r="H80" s="1">
        <v>879</v>
      </c>
      <c r="I80" s="1"/>
      <c r="J80" s="1"/>
      <c r="K80" s="34"/>
      <c r="L80" s="34"/>
      <c r="M80" s="67"/>
      <c r="N80" s="28"/>
      <c r="O80" s="14"/>
    </row>
    <row r="81" spans="2:15" ht="15.75" thickBot="1">
      <c r="B81" s="59" t="s">
        <v>4</v>
      </c>
      <c r="C81" s="24">
        <f aca="true" t="shared" si="1" ref="C81:J81">SUM(C78:C80)</f>
        <v>11200</v>
      </c>
      <c r="D81" s="12">
        <f t="shared" si="1"/>
        <v>7313</v>
      </c>
      <c r="E81" s="12">
        <f t="shared" si="1"/>
        <v>14196</v>
      </c>
      <c r="F81" s="12">
        <f t="shared" si="1"/>
        <v>13003</v>
      </c>
      <c r="G81" s="12">
        <f t="shared" si="1"/>
        <v>6375</v>
      </c>
      <c r="H81" s="12">
        <v>6514</v>
      </c>
      <c r="I81" s="12">
        <f t="shared" si="1"/>
        <v>0</v>
      </c>
      <c r="J81" s="12">
        <f t="shared" si="1"/>
        <v>0</v>
      </c>
      <c r="K81" s="12">
        <f>SUM(K78:K80)</f>
        <v>0</v>
      </c>
      <c r="L81" s="12">
        <f>SUM(L78:L80)</f>
        <v>0</v>
      </c>
      <c r="M81" s="12">
        <f>SUM(M78:M80)</f>
        <v>0</v>
      </c>
      <c r="N81" s="12">
        <f>SUM(N78:N80)</f>
        <v>0</v>
      </c>
      <c r="O81" s="16"/>
    </row>
    <row r="82" spans="2:15" s="19" customFormat="1" ht="18" customHeight="1">
      <c r="B82" s="69" t="s">
        <v>57</v>
      </c>
      <c r="C82" s="50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s="19" customFormat="1" ht="12" customHeight="1" thickBot="1">
      <c r="B83" s="52"/>
      <c r="C83" s="50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8" customHeight="1">
      <c r="B84" s="51"/>
      <c r="C84" s="74" t="s">
        <v>54</v>
      </c>
      <c r="D84" s="70" t="s">
        <v>43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8" customHeight="1" thickBot="1">
      <c r="B85" s="51"/>
      <c r="C85" s="75"/>
      <c r="D85" s="41" t="s">
        <v>0</v>
      </c>
      <c r="E85" s="41" t="s">
        <v>3</v>
      </c>
      <c r="F85" s="41" t="s">
        <v>5</v>
      </c>
      <c r="G85" s="41" t="s">
        <v>6</v>
      </c>
      <c r="H85" s="41" t="s">
        <v>7</v>
      </c>
      <c r="I85" s="41" t="s">
        <v>8</v>
      </c>
      <c r="J85" s="41" t="s">
        <v>10</v>
      </c>
      <c r="K85" s="41" t="s">
        <v>45</v>
      </c>
      <c r="L85" s="41" t="s">
        <v>46</v>
      </c>
      <c r="M85" s="41" t="s">
        <v>47</v>
      </c>
      <c r="N85" s="41" t="s">
        <v>48</v>
      </c>
      <c r="O85" s="42" t="s">
        <v>49</v>
      </c>
    </row>
    <row r="86" spans="2:15" ht="15.75" thickBot="1">
      <c r="B86" s="29" t="s">
        <v>42</v>
      </c>
      <c r="C86" s="25" t="s">
        <v>1</v>
      </c>
      <c r="D86" s="5" t="s">
        <v>9</v>
      </c>
      <c r="E86" s="5" t="s">
        <v>9</v>
      </c>
      <c r="F86" s="5" t="s">
        <v>9</v>
      </c>
      <c r="G86" s="5" t="s">
        <v>9</v>
      </c>
      <c r="H86" s="5" t="s">
        <v>9</v>
      </c>
      <c r="I86" s="5" t="s">
        <v>9</v>
      </c>
      <c r="J86" s="5" t="s">
        <v>9</v>
      </c>
      <c r="K86" s="5" t="s">
        <v>9</v>
      </c>
      <c r="L86" s="5" t="s">
        <v>9</v>
      </c>
      <c r="M86" s="5" t="s">
        <v>9</v>
      </c>
      <c r="N86" s="5" t="s">
        <v>9</v>
      </c>
      <c r="O86" s="17" t="s">
        <v>9</v>
      </c>
    </row>
    <row r="87" spans="2:15" ht="15">
      <c r="B87" s="32" t="s">
        <v>27</v>
      </c>
      <c r="C87" s="20">
        <v>470</v>
      </c>
      <c r="D87" s="1">
        <v>420</v>
      </c>
      <c r="E87" s="1">
        <v>368</v>
      </c>
      <c r="F87" s="1">
        <v>165</v>
      </c>
      <c r="G87" s="1">
        <v>53</v>
      </c>
      <c r="H87" s="1">
        <v>41</v>
      </c>
      <c r="I87" s="1">
        <v>33</v>
      </c>
      <c r="J87" s="63"/>
      <c r="K87" s="1"/>
      <c r="L87" s="1"/>
      <c r="M87" s="1"/>
      <c r="N87" s="1"/>
      <c r="O87" s="14"/>
    </row>
    <row r="88" spans="2:15" ht="15">
      <c r="B88" s="32" t="s">
        <v>35</v>
      </c>
      <c r="C88" s="20">
        <v>100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64"/>
      <c r="K88" s="1"/>
      <c r="L88" s="1"/>
      <c r="M88" s="1"/>
      <c r="N88" s="1"/>
      <c r="O88" s="14"/>
    </row>
    <row r="89" spans="2:15" ht="15">
      <c r="B89" s="32" t="s">
        <v>23</v>
      </c>
      <c r="C89" s="20">
        <v>600</v>
      </c>
      <c r="D89" s="1">
        <v>946</v>
      </c>
      <c r="E89" s="1">
        <v>874</v>
      </c>
      <c r="F89" s="1">
        <v>595</v>
      </c>
      <c r="G89" s="1">
        <v>171</v>
      </c>
      <c r="H89" s="1">
        <v>246</v>
      </c>
      <c r="I89" s="1">
        <v>283</v>
      </c>
      <c r="J89" s="64"/>
      <c r="K89" s="1"/>
      <c r="L89" s="1"/>
      <c r="M89" s="1"/>
      <c r="N89" s="1"/>
      <c r="O89" s="14"/>
    </row>
    <row r="90" spans="2:15" ht="15" customHeight="1">
      <c r="B90" s="32" t="s">
        <v>36</v>
      </c>
      <c r="C90" s="20">
        <v>400</v>
      </c>
      <c r="D90" s="1">
        <v>0</v>
      </c>
      <c r="E90" s="1">
        <v>0</v>
      </c>
      <c r="F90" s="1">
        <v>0</v>
      </c>
      <c r="G90" s="10">
        <v>0</v>
      </c>
      <c r="H90" s="1">
        <v>0</v>
      </c>
      <c r="I90" s="1">
        <v>0</v>
      </c>
      <c r="J90" s="64"/>
      <c r="K90" s="1"/>
      <c r="L90" s="1"/>
      <c r="M90" s="10"/>
      <c r="N90" s="1"/>
      <c r="O90" s="14"/>
    </row>
    <row r="91" spans="2:15" ht="15">
      <c r="B91" s="32" t="s">
        <v>2</v>
      </c>
      <c r="C91" s="20">
        <v>400</v>
      </c>
      <c r="D91" s="1">
        <v>525</v>
      </c>
      <c r="E91" s="1">
        <v>286</v>
      </c>
      <c r="F91" s="1">
        <v>378</v>
      </c>
      <c r="G91" s="1">
        <v>324</v>
      </c>
      <c r="H91" s="1">
        <v>386</v>
      </c>
      <c r="I91" s="1">
        <v>452</v>
      </c>
      <c r="J91" s="64"/>
      <c r="K91" s="1"/>
      <c r="L91" s="1"/>
      <c r="M91" s="1"/>
      <c r="N91" s="1"/>
      <c r="O91" s="14"/>
    </row>
    <row r="92" spans="2:15" ht="15" customHeight="1">
      <c r="B92" s="32" t="s">
        <v>24</v>
      </c>
      <c r="C92" s="20">
        <v>300</v>
      </c>
      <c r="D92" s="1">
        <v>314</v>
      </c>
      <c r="E92" s="1">
        <v>259</v>
      </c>
      <c r="F92" s="1">
        <v>237</v>
      </c>
      <c r="G92" s="10">
        <v>39</v>
      </c>
      <c r="H92" s="1">
        <v>55</v>
      </c>
      <c r="I92" s="1">
        <v>169</v>
      </c>
      <c r="J92" s="64"/>
      <c r="K92" s="1"/>
      <c r="L92" s="1"/>
      <c r="M92" s="10"/>
      <c r="N92" s="1"/>
      <c r="O92" s="14"/>
    </row>
    <row r="93" spans="2:15" ht="15">
      <c r="B93" s="32" t="s">
        <v>34</v>
      </c>
      <c r="C93" s="20">
        <v>200</v>
      </c>
      <c r="D93" s="1">
        <v>326</v>
      </c>
      <c r="E93" s="1">
        <v>270</v>
      </c>
      <c r="F93" s="1">
        <v>232</v>
      </c>
      <c r="G93" s="10">
        <v>60</v>
      </c>
      <c r="H93" s="1">
        <v>85</v>
      </c>
      <c r="I93" s="1">
        <v>63</v>
      </c>
      <c r="J93" s="64"/>
      <c r="K93" s="1"/>
      <c r="L93" s="1"/>
      <c r="M93" s="10"/>
      <c r="N93" s="1"/>
      <c r="O93" s="14"/>
    </row>
    <row r="94" spans="2:15" ht="15">
      <c r="B94" s="31" t="s">
        <v>33</v>
      </c>
      <c r="C94" s="20">
        <v>24</v>
      </c>
      <c r="D94" s="1">
        <v>0</v>
      </c>
      <c r="E94" s="1">
        <v>0</v>
      </c>
      <c r="F94" s="1">
        <v>0</v>
      </c>
      <c r="G94" s="10">
        <v>0</v>
      </c>
      <c r="H94" s="1">
        <v>0</v>
      </c>
      <c r="I94" s="1">
        <v>0</v>
      </c>
      <c r="J94" s="1"/>
      <c r="K94" s="28"/>
      <c r="L94" s="28"/>
      <c r="M94" s="35"/>
      <c r="N94" s="28"/>
      <c r="O94" s="14"/>
    </row>
    <row r="95" spans="2:15" ht="15">
      <c r="B95" s="31" t="s">
        <v>41</v>
      </c>
      <c r="C95" s="20">
        <v>20</v>
      </c>
      <c r="D95" s="1">
        <v>0</v>
      </c>
      <c r="E95" s="1">
        <v>0</v>
      </c>
      <c r="F95" s="1">
        <v>0</v>
      </c>
      <c r="G95" s="10">
        <v>0</v>
      </c>
      <c r="H95" s="1">
        <v>0</v>
      </c>
      <c r="I95" s="1">
        <v>0</v>
      </c>
      <c r="J95" s="1"/>
      <c r="K95" s="1"/>
      <c r="L95" s="1"/>
      <c r="M95" s="10"/>
      <c r="N95" s="1"/>
      <c r="O95" s="14"/>
    </row>
    <row r="96" spans="2:15" ht="15.75" thickBot="1">
      <c r="B96" s="60" t="s">
        <v>4</v>
      </c>
      <c r="C96" s="26">
        <f aca="true" t="shared" si="2" ref="C96:J96">SUM(C87:C95)</f>
        <v>2514</v>
      </c>
      <c r="D96" s="18">
        <f t="shared" si="2"/>
        <v>2531</v>
      </c>
      <c r="E96" s="18">
        <f t="shared" si="2"/>
        <v>2057</v>
      </c>
      <c r="F96" s="18">
        <f t="shared" si="2"/>
        <v>1607</v>
      </c>
      <c r="G96" s="18">
        <f t="shared" si="2"/>
        <v>647</v>
      </c>
      <c r="H96" s="18">
        <f t="shared" si="2"/>
        <v>813</v>
      </c>
      <c r="I96" s="18">
        <f t="shared" si="2"/>
        <v>1000</v>
      </c>
      <c r="J96" s="36">
        <f t="shared" si="2"/>
        <v>0</v>
      </c>
      <c r="K96" s="36">
        <f>SUM(K87:K95)</f>
        <v>0</v>
      </c>
      <c r="L96" s="36">
        <f>SUM(L87:L95)</f>
        <v>0</v>
      </c>
      <c r="M96" s="36">
        <f>SUM(M87:M95)</f>
        <v>0</v>
      </c>
      <c r="N96" s="36">
        <f>SUM(N87:N95)</f>
        <v>0</v>
      </c>
      <c r="O96" s="37">
        <f>SUM(O87:O95)</f>
        <v>0</v>
      </c>
    </row>
    <row r="97" spans="2:15" ht="15" customHeight="1">
      <c r="B97" s="39" t="s">
        <v>51</v>
      </c>
      <c r="C97" s="40"/>
      <c r="D97" s="39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2:15" s="19" customFormat="1" ht="9.75" customHeight="1">
      <c r="B98" s="39"/>
      <c r="C98" s="39"/>
      <c r="D98" s="39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2:15" ht="15">
      <c r="B99" s="53" t="s">
        <v>52</v>
      </c>
      <c r="C99" s="53"/>
      <c r="D99" s="5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ht="9.75" customHeight="1"/>
  </sheetData>
  <sheetProtection/>
  <mergeCells count="24">
    <mergeCell ref="D6:O6"/>
    <mergeCell ref="C37:C38"/>
    <mergeCell ref="C46:C47"/>
    <mergeCell ref="C55:C56"/>
    <mergeCell ref="C64:C65"/>
    <mergeCell ref="D15:O15"/>
    <mergeCell ref="D28:O28"/>
    <mergeCell ref="C70:C71"/>
    <mergeCell ref="C76:C77"/>
    <mergeCell ref="C84:C85"/>
    <mergeCell ref="C6:C7"/>
    <mergeCell ref="C15:C16"/>
    <mergeCell ref="C28:C29"/>
    <mergeCell ref="C24:C25"/>
    <mergeCell ref="D76:O76"/>
    <mergeCell ref="D84:O84"/>
    <mergeCell ref="C3:N3"/>
    <mergeCell ref="C4:N4"/>
    <mergeCell ref="D24:O24"/>
    <mergeCell ref="D37:O37"/>
    <mergeCell ref="D46:O46"/>
    <mergeCell ref="D55:O55"/>
    <mergeCell ref="D64:O64"/>
    <mergeCell ref="D70:O70"/>
  </mergeCells>
  <printOptions/>
  <pageMargins left="0" right="0" top="0" bottom="0.1968503937007874" header="0" footer="0.1968503937007874"/>
  <pageSetup fitToHeight="0" horizontalDpi="600" verticalDpi="600" orientation="landscape" paperSize="9" scale="60" r:id="rId2"/>
  <headerFooter>
    <oddFooter>&amp;RPágina 0&amp;P</oddFooter>
  </headerFooter>
  <rowBreaks count="1" manualBreakCount="1">
    <brk id="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Brunna Mussi Rodrigues</cp:lastModifiedBy>
  <cp:lastPrinted>2020-02-20T16:08:21Z</cp:lastPrinted>
  <dcterms:created xsi:type="dcterms:W3CDTF">2010-01-28T14:40:38Z</dcterms:created>
  <dcterms:modified xsi:type="dcterms:W3CDTF">2020-07-13T14:26:57Z</dcterms:modified>
  <cp:category/>
  <cp:version/>
  <cp:contentType/>
  <cp:contentStatus/>
</cp:coreProperties>
</file>