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HMMDOLC\"/>
    </mc:Choice>
  </mc:AlternateContent>
  <xr:revisionPtr revIDLastSave="0" documentId="13_ncr:1_{D186234F-BFDE-45C6-B2D3-95C36F8595E8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Planilha1" sheetId="1" state="hidden" r:id="rId1"/>
    <sheet name="Folha1" sheetId="2" state="hidden" r:id="rId2"/>
    <sheet name="HMMU" sheetId="3" r:id="rId3"/>
    <sheet name="HSC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6" i="3"/>
  <c r="F17" i="4"/>
  <c r="F16" i="4"/>
  <c r="F15" i="4"/>
  <c r="F14" i="4"/>
  <c r="F13" i="4"/>
  <c r="F12" i="4"/>
  <c r="F11" i="4"/>
  <c r="F10" i="4"/>
  <c r="F9" i="4"/>
  <c r="F8" i="4"/>
  <c r="F7" i="4"/>
  <c r="F6" i="4"/>
  <c r="F17" i="3"/>
  <c r="F16" i="3"/>
  <c r="F15" i="3"/>
  <c r="F14" i="3"/>
  <c r="F13" i="3"/>
  <c r="F12" i="3"/>
  <c r="F11" i="3"/>
  <c r="F10" i="3"/>
  <c r="F9" i="3"/>
  <c r="F8" i="3"/>
  <c r="G9" i="2"/>
  <c r="C14" i="1" l="1"/>
  <c r="G31" i="1"/>
  <c r="G35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<sst xmlns="http://schemas.openxmlformats.org/spreadsheetml/2006/main" count="133" uniqueCount="48">
  <si>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</si>
  <si>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</si>
  <si>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</si>
  <si>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</si>
  <si>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</si>
  <si>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</si>
  <si>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</si>
  <si>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</si>
  <si>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</si>
  <si>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</si>
  <si>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</si>
  <si>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</si>
  <si>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</si>
  <si>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</si>
  <si>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</si>
  <si>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</si>
  <si>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</si>
  <si>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</si>
  <si>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</si>
  <si>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</si>
  <si>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</si>
  <si>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</si>
  <si>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</si>
  <si>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</si>
  <si>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</si>
  <si>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</si>
  <si>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</si>
  <si>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</si>
  <si>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</si>
  <si>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</si>
  <si>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</si>
  <si>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</si>
  <si>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O valor de R$ 203.670,68 recebido 16/10/2025 refere-se a verba advinda de  Processo Judicial - n° 6011785-11.2025.4.06.3803</t>
  </si>
  <si>
    <t>Atualizado: 16/12/2025</t>
  </si>
  <si>
    <t>* Contrato de Gestão nº 749/2024,1º,2º, 3º Termo Aditivo e Prestação de Contas Financeira até 30/06/2025.</t>
  </si>
  <si>
    <t>* Contrato de Gestão nº 394/2025 e Prestação de Contas Financeira a partir de Julho/2025.</t>
  </si>
  <si>
    <t xml:space="preserve">Fonte: </t>
  </si>
  <si>
    <t>* 2º Apostilamento contrato 394/2025 realizado em 23/10/2025 referente a novembro/2025, no valor de R$937.210,18</t>
  </si>
  <si>
    <t>* 3º Apostilamento contrato 394/2025 realizado em 03/12/2025, referente a Dezembro/2025 no valor de R$1.686.978,32</t>
  </si>
  <si>
    <t>* 1º Apostilamento contrato 394/2025 realizado em 30/09/2025, referente a Setembro/2025 e Outubro/2025 no valor de R$1.874.420,36</t>
  </si>
  <si>
    <t>Referência Contratual</t>
  </si>
  <si>
    <t>-</t>
  </si>
  <si>
    <t>Processo</t>
  </si>
  <si>
    <t>Processo Judicial nº 6011785-11.2025.4.06.3803</t>
  </si>
  <si>
    <t xml:space="preserve">Processo Judicial nº </t>
  </si>
  <si>
    <t>HOSPITAL SANTA CATARINA</t>
  </si>
  <si>
    <t>* Contrato de Gestão nº 394/2025 e Prestação de Contas Financeira a partir de dezembro/2025.</t>
  </si>
  <si>
    <t>Atualizado: 29/06/2026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</si>
</sst>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4" fontId="0" fillId="0" borderId="0" xfId="3" applyFont="1"/>
    <xf numFmtId="44" fontId="3" fillId="2" borderId="3" xfId="3" applyFont="1" applyFill="1" applyBorder="1"/>
    <xf numFmtId="164" fontId="0" fillId="0" borderId="6" xfId="0" applyNumberFormat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4" fontId="5" fillId="2" borderId="3" xfId="3" applyFont="1" applyFill="1" applyBorder="1" applyAlignment="1">
      <alignment horizontal="center"/>
    </xf>
    <xf numFmtId="44" fontId="5" fillId="2" borderId="5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Moeda" xfId="3" builtinId="4"/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25028453-E996-48B6-AA33-F4E59A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B29100E-3458-4BCE-98AB-9B77F39B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8"/>
  <sheetViews>
    <sheetView showGridLines="0" topLeftCell="A7" zoomScale="84" zoomScaleNormal="84" workbookViewId="0">
      <selection activeCell="K32" sqref="K32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B18" s="19"/>
      <c r="C18" s="4"/>
      <c r="D18" s="4"/>
      <c r="E18" s="4"/>
      <c r="F18" s="20"/>
    </row>
    <row r="19" spans="2:15" x14ac:dyDescent="0.25">
      <c r="B19" t="s">
        <v>36</v>
      </c>
      <c r="C19" s="4"/>
      <c r="D19" s="4"/>
      <c r="E19" s="6"/>
      <c r="G19" s="7"/>
    </row>
    <row r="20" spans="2:15" x14ac:dyDescent="0.25">
      <c r="B20" t="s">
        <v>34</v>
      </c>
    </row>
    <row r="21" spans="2:15" x14ac:dyDescent="0.25">
      <c r="B21" s="3" t="s">
        <v>35</v>
      </c>
      <c r="G21" s="4"/>
    </row>
    <row r="22" spans="2:15" x14ac:dyDescent="0.25">
      <c r="B22" t="s">
        <v>39</v>
      </c>
    </row>
    <row r="23" spans="2:15" x14ac:dyDescent="0.25">
      <c r="B23" t="s">
        <v>37</v>
      </c>
    </row>
    <row r="24" spans="2:15" x14ac:dyDescent="0.25">
      <c r="B24" t="s">
        <v>38</v>
      </c>
    </row>
    <row r="26" spans="2:15" x14ac:dyDescent="0.25">
      <c r="B26" s="8" t="s">
        <v>33</v>
      </c>
    </row>
    <row r="28" spans="2:15" x14ac:dyDescent="0.25">
      <c r="B28" t="s">
        <v>31</v>
      </c>
    </row>
    <row r="29" spans="2:15" x14ac:dyDescent="0.25">
      <c r="B29" s="10" t="s">
        <v>20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</row>
    <row r="30" spans="2:15" x14ac:dyDescent="0.25">
      <c r="B30" s="11">
        <v>34841</v>
      </c>
      <c r="C30" s="11">
        <v>2025</v>
      </c>
      <c r="D30" s="11" t="s">
        <v>27</v>
      </c>
      <c r="E30" s="11" t="s">
        <v>28</v>
      </c>
      <c r="F30" s="12">
        <v>45876</v>
      </c>
      <c r="G30" s="13">
        <v>4791150.6399999997</v>
      </c>
      <c r="H30" s="14">
        <v>45876</v>
      </c>
      <c r="M30" t="s">
        <v>18</v>
      </c>
      <c r="O30" t="s">
        <v>18</v>
      </c>
    </row>
    <row r="31" spans="2:15" x14ac:dyDescent="0.25">
      <c r="B31" s="11">
        <v>34841</v>
      </c>
      <c r="C31" s="11">
        <v>2025</v>
      </c>
      <c r="D31" s="11" t="s">
        <v>27</v>
      </c>
      <c r="E31" s="11" t="s">
        <v>28</v>
      </c>
      <c r="F31" s="12">
        <v>45876</v>
      </c>
      <c r="G31" s="13">
        <f>5000000-G30</f>
        <v>208849.36000000034</v>
      </c>
      <c r="H31" s="14">
        <v>45876</v>
      </c>
    </row>
    <row r="32" spans="2:15" x14ac:dyDescent="0.25">
      <c r="B32" s="11">
        <v>35571</v>
      </c>
      <c r="C32" s="11">
        <v>2025</v>
      </c>
      <c r="D32" s="11" t="s">
        <v>27</v>
      </c>
      <c r="E32" s="11" t="s">
        <v>29</v>
      </c>
      <c r="F32" s="12">
        <v>45888</v>
      </c>
      <c r="G32" s="13">
        <v>1594666.49</v>
      </c>
      <c r="H32" s="14">
        <v>45888</v>
      </c>
    </row>
    <row r="33" spans="2:8" x14ac:dyDescent="0.25">
      <c r="B33" s="11">
        <v>39878</v>
      </c>
      <c r="C33" s="11">
        <v>2025</v>
      </c>
      <c r="D33" s="11" t="s">
        <v>27</v>
      </c>
      <c r="E33" s="11" t="s">
        <v>29</v>
      </c>
      <c r="F33" s="12">
        <v>45919</v>
      </c>
      <c r="G33" s="13">
        <v>120000</v>
      </c>
      <c r="H33" s="14">
        <v>45919</v>
      </c>
    </row>
    <row r="34" spans="2:8" x14ac:dyDescent="0.25">
      <c r="B34" s="11">
        <v>48335</v>
      </c>
      <c r="C34" s="11">
        <v>2025</v>
      </c>
      <c r="D34" s="11" t="s">
        <v>27</v>
      </c>
      <c r="E34" s="11" t="s">
        <v>29</v>
      </c>
      <c r="F34" s="12">
        <v>45940</v>
      </c>
      <c r="G34" s="13">
        <v>869717.91</v>
      </c>
      <c r="H34" s="14">
        <v>45940</v>
      </c>
    </row>
    <row r="35" spans="2:8" x14ac:dyDescent="0.25">
      <c r="B35" s="27" t="s">
        <v>30</v>
      </c>
      <c r="C35" s="27"/>
      <c r="D35" s="27"/>
      <c r="E35" s="27"/>
      <c r="F35" s="27"/>
      <c r="G35" s="15">
        <f>SUM(G30:G34)</f>
        <v>7584384.4000000004</v>
      </c>
      <c r="H35" s="16"/>
    </row>
    <row r="37" spans="2:8" x14ac:dyDescent="0.25">
      <c r="B37" t="s">
        <v>32</v>
      </c>
    </row>
    <row r="38" spans="2:8" x14ac:dyDescent="0.25">
      <c r="B38" t="s">
        <v>19</v>
      </c>
    </row>
  </sheetData>
  <mergeCells count="3">
    <mergeCell ref="B2:F2"/>
    <mergeCell ref="B3:F3"/>
    <mergeCell ref="B35:F35"/>
  </mergeCells>
  <conditionalFormatting sqref="D35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D5E8-B8AC-4729-BE4A-8CACFE93B29F}">
  <dimension ref="B6:K16"/>
  <sheetViews>
    <sheetView workbookViewId="0">
      <selection activeCell="B6" sqref="B6"/>
    </sheetView>
  </sheetViews>
  <sheetFormatPr defaultRowHeight="15" x14ac:dyDescent="0.25"/>
  <cols>
    <col min="2" max="2" width="18.28515625" bestFit="1" customWidth="1"/>
    <col min="3" max="3" width="19.7109375" customWidth="1"/>
    <col min="4" max="4" width="5" bestFit="1" customWidth="1"/>
    <col min="5" max="6" width="10.7109375" bestFit="1" customWidth="1"/>
    <col min="7" max="7" width="15.85546875" bestFit="1" customWidth="1"/>
    <col min="8" max="8" width="11.28515625" bestFit="1" customWidth="1"/>
  </cols>
  <sheetData>
    <row r="6" spans="2:11" x14ac:dyDescent="0.25">
      <c r="B6" s="10" t="s">
        <v>40</v>
      </c>
      <c r="C6" s="10" t="s">
        <v>20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26</v>
      </c>
    </row>
    <row r="7" spans="2:11" x14ac:dyDescent="0.25">
      <c r="B7" s="11" t="s">
        <v>28</v>
      </c>
      <c r="C7" s="21" t="s">
        <v>41</v>
      </c>
      <c r="D7" s="11">
        <v>2025</v>
      </c>
      <c r="E7" s="22" t="s">
        <v>41</v>
      </c>
      <c r="F7" s="12">
        <v>45681</v>
      </c>
      <c r="G7" s="23">
        <v>1562955.83</v>
      </c>
      <c r="H7" s="12">
        <v>45681</v>
      </c>
    </row>
    <row r="8" spans="2:11" x14ac:dyDescent="0.25">
      <c r="B8" s="11" t="s">
        <v>28</v>
      </c>
      <c r="C8" s="11">
        <v>34841</v>
      </c>
      <c r="D8" s="11">
        <v>2025</v>
      </c>
      <c r="E8" s="11" t="s">
        <v>27</v>
      </c>
      <c r="F8" s="12">
        <v>45876</v>
      </c>
      <c r="G8" s="24">
        <v>4791150.6399999997</v>
      </c>
      <c r="H8" s="14">
        <v>45876</v>
      </c>
      <c r="K8" t="s">
        <v>18</v>
      </c>
    </row>
    <row r="9" spans="2:11" x14ac:dyDescent="0.25">
      <c r="B9" s="11" t="s">
        <v>28</v>
      </c>
      <c r="C9" s="11">
        <v>34841</v>
      </c>
      <c r="D9" s="11">
        <v>2025</v>
      </c>
      <c r="E9" s="11" t="s">
        <v>27</v>
      </c>
      <c r="F9" s="12">
        <v>45876</v>
      </c>
      <c r="G9" s="24">
        <f>5000000-G8</f>
        <v>208849.36000000034</v>
      </c>
      <c r="H9" s="14">
        <v>45876</v>
      </c>
    </row>
    <row r="10" spans="2:11" x14ac:dyDescent="0.25">
      <c r="B10" s="11" t="s">
        <v>29</v>
      </c>
      <c r="C10" s="11">
        <v>35571</v>
      </c>
      <c r="D10" s="11">
        <v>2025</v>
      </c>
      <c r="E10" s="11" t="s">
        <v>27</v>
      </c>
      <c r="F10" s="12">
        <v>45888</v>
      </c>
      <c r="G10" s="24">
        <v>1594666.49</v>
      </c>
      <c r="H10" s="14">
        <v>45888</v>
      </c>
    </row>
    <row r="11" spans="2:11" x14ac:dyDescent="0.25">
      <c r="B11" s="11" t="s">
        <v>29</v>
      </c>
      <c r="C11" s="11">
        <v>39878</v>
      </c>
      <c r="D11" s="11">
        <v>2025</v>
      </c>
      <c r="E11" s="11" t="s">
        <v>27</v>
      </c>
      <c r="F11" s="12">
        <v>45919</v>
      </c>
      <c r="G11" s="24">
        <v>120000</v>
      </c>
      <c r="H11" s="14">
        <v>45919</v>
      </c>
    </row>
    <row r="12" spans="2:11" x14ac:dyDescent="0.25">
      <c r="B12" s="11" t="s">
        <v>29</v>
      </c>
      <c r="C12" s="11">
        <v>48335</v>
      </c>
      <c r="D12" s="11">
        <v>2025</v>
      </c>
      <c r="E12" s="11" t="s">
        <v>27</v>
      </c>
      <c r="F12" s="12">
        <v>45940</v>
      </c>
      <c r="G12" s="24">
        <v>869717.91</v>
      </c>
      <c r="H12" s="14">
        <v>45940</v>
      </c>
    </row>
    <row r="14" spans="2:11" x14ac:dyDescent="0.25">
      <c r="B14" s="28" t="s">
        <v>42</v>
      </c>
      <c r="C14" s="29"/>
      <c r="D14" s="30"/>
      <c r="E14" s="10" t="s">
        <v>21</v>
      </c>
      <c r="F14" s="10" t="s">
        <v>24</v>
      </c>
      <c r="G14" s="10" t="s">
        <v>25</v>
      </c>
      <c r="H14" s="10" t="s">
        <v>26</v>
      </c>
    </row>
    <row r="15" spans="2:11" x14ac:dyDescent="0.25">
      <c r="B15" s="31" t="s">
        <v>44</v>
      </c>
      <c r="C15" s="31"/>
      <c r="D15" s="31"/>
      <c r="E15" s="11">
        <v>2025</v>
      </c>
      <c r="F15" s="12">
        <v>45856</v>
      </c>
      <c r="G15" s="24">
        <v>291899.12</v>
      </c>
      <c r="H15" s="12">
        <v>45856</v>
      </c>
    </row>
    <row r="16" spans="2:11" x14ac:dyDescent="0.25">
      <c r="B16" s="31" t="s">
        <v>43</v>
      </c>
      <c r="C16" s="31"/>
      <c r="D16" s="31"/>
      <c r="E16" s="11">
        <v>2025</v>
      </c>
      <c r="F16" s="12">
        <v>45946</v>
      </c>
      <c r="G16" s="24">
        <v>203670.68</v>
      </c>
      <c r="H16" s="12">
        <v>45946</v>
      </c>
    </row>
  </sheetData>
  <mergeCells count="3"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ECF0-3D1D-4C6F-8358-2F473EB3CDC3}">
  <sheetPr>
    <pageSetUpPr fitToPage="1"/>
  </sheetPr>
  <dimension ref="B2:L26"/>
  <sheetViews>
    <sheetView tabSelected="1" workbookViewId="0">
      <selection activeCell="G15" sqref="G15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6.85546875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2026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ref="F8" si="0">C8-D8-E8</f>
        <v>-2970980.0700000003</v>
      </c>
    </row>
    <row r="9" spans="2:12" x14ac:dyDescent="0.25">
      <c r="B9" s="1" t="s">
        <v>3</v>
      </c>
      <c r="C9" s="2">
        <v>23127916.370000001</v>
      </c>
      <c r="D9" s="2">
        <v>24493000</v>
      </c>
      <c r="E9" s="2">
        <v>0</v>
      </c>
      <c r="F9" s="5">
        <f>C9-D9-E9</f>
        <v>-1365083.629999999</v>
      </c>
      <c r="G9" s="7"/>
    </row>
    <row r="10" spans="2:12" x14ac:dyDescent="0.25">
      <c r="B10" s="1" t="s">
        <v>4</v>
      </c>
      <c r="C10" s="2">
        <v>22415636.629999999</v>
      </c>
      <c r="D10" s="2">
        <v>21990000</v>
      </c>
      <c r="E10" s="2">
        <v>0</v>
      </c>
      <c r="F10" s="5">
        <f t="shared" ref="F10:F17" si="1">C10-D10-E10</f>
        <v>425636.62999999896</v>
      </c>
      <c r="H10" s="25"/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  <c r="H11" s="4"/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1" spans="2:7" x14ac:dyDescent="0.25">
      <c r="B21" s="3" t="s">
        <v>46</v>
      </c>
      <c r="G21" s="4"/>
    </row>
    <row r="22" spans="2:7" hidden="1" x14ac:dyDescent="0.25">
      <c r="B22" t="s">
        <v>39</v>
      </c>
    </row>
    <row r="23" spans="2:7" hidden="1" x14ac:dyDescent="0.25">
      <c r="B23" t="s">
        <v>37</v>
      </c>
    </row>
    <row r="24" spans="2:7" hidden="1" x14ac:dyDescent="0.25">
      <c r="B24" t="s">
        <v>38</v>
      </c>
    </row>
    <row r="26" spans="2:7" x14ac:dyDescent="0.25">
      <c r="B26" s="8" t="s">
        <v>47</v>
      </c>
    </row>
  </sheetData>
  <mergeCells count="2">
    <mergeCell ref="B2:F2"/>
    <mergeCell ref="B3:F3"/>
  </mergeCells>
  <pageMargins left="0.7" right="0.7" top="0.75" bottom="0.75" header="0.3" footer="0.3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6E8B-937A-406D-AC17-EDFA7C9D65ED}">
  <sheetPr>
    <pageSetUpPr fitToPage="1"/>
  </sheetPr>
  <dimension ref="B2:L25"/>
  <sheetViews>
    <sheetView workbookViewId="0">
      <selection activeCell="B25" sqref="B25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4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  <c r="G2" s="8"/>
    </row>
    <row r="3" spans="2:12" x14ac:dyDescent="0.25">
      <c r="B3" s="26" t="s">
        <v>45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 t="shared" ref="F7:F8" si="0"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si="0"/>
        <v>-2970980.0700000003</v>
      </c>
    </row>
    <row r="9" spans="2:12" x14ac:dyDescent="0.25">
      <c r="B9" s="1" t="s">
        <v>3</v>
      </c>
      <c r="C9" s="2">
        <v>23127916.370000001</v>
      </c>
      <c r="D9" s="2">
        <v>24493000</v>
      </c>
      <c r="E9" s="2">
        <v>0</v>
      </c>
      <c r="F9" s="5">
        <f>C9-D9-E9</f>
        <v>-1365083.629999999</v>
      </c>
      <c r="G9" s="7"/>
    </row>
    <row r="10" spans="2:12" x14ac:dyDescent="0.25">
      <c r="B10" s="1" t="s">
        <v>4</v>
      </c>
      <c r="C10" s="2">
        <v>22415636.629999999</v>
      </c>
      <c r="D10" s="2">
        <v>21990000</v>
      </c>
      <c r="E10" s="2">
        <v>0</v>
      </c>
      <c r="F10" s="5">
        <f t="shared" ref="F10:F17" si="1">C10-D10-E10</f>
        <v>425636.62999999896</v>
      </c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0" spans="2:7" x14ac:dyDescent="0.25">
      <c r="B20" s="3" t="s">
        <v>46</v>
      </c>
      <c r="G20" s="4"/>
    </row>
    <row r="21" spans="2:7" hidden="1" x14ac:dyDescent="0.25">
      <c r="B21" t="s">
        <v>39</v>
      </c>
    </row>
    <row r="22" spans="2:7" hidden="1" x14ac:dyDescent="0.25">
      <c r="B22" t="s">
        <v>37</v>
      </c>
    </row>
    <row r="23" spans="2:7" hidden="1" x14ac:dyDescent="0.25">
      <c r="B23" t="s">
        <v>38</v>
      </c>
    </row>
    <row r="25" spans="2:7" x14ac:dyDescent="0.25">
      <c r="B25" s="8" t="s">
        <v>47</v>
      </c>
    </row>
  </sheetData>
  <mergeCells count="2">
    <mergeCell ref="B2:F2"/>
    <mergeCell ref="B3:F3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Folha1</vt:lpstr>
      <vt:lpstr>HMMU</vt:lpstr>
      <vt:lpstr>HSC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2026-01-21T14:34:55Z</cp:lastPrinted>
  <dcterms:created xsi:type="dcterms:W3CDTF">2018-08-24T20:28:36Z</dcterms:created>
  <dcterms:modified xsi:type="dcterms:W3CDTF">2026-07-02T15:01:37Z</dcterms:modified>
</cp:coreProperties>
</file>